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SOLVENTACION\EJERCICIO PRESUPUESTARIO\"/>
    </mc:Choice>
  </mc:AlternateContent>
  <bookViews>
    <workbookView xWindow="-105" yWindow="-105" windowWidth="23265" windowHeight="1246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<sst xmlns="http://schemas.openxmlformats.org/spreadsheetml/2006/main" count="45" uniqueCount="45">
  <si>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</si>
  <si>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</si>
  <si>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</si>
  <si>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</si>
  <si>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</si>
  <si>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</si>
  <si>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</si>
  <si>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</si>
  <si>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</si>
  <si>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</si>
  <si>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</si>
  <si>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</si>
  <si>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</si>
  <si>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</si>
  <si>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</si>
  <si>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</si>
  <si>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</si>
  <si>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</si>
  <si>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</si>
  <si>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</si>
  <si>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</si>
  <si>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</si>
  <si>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</si>
  <si>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</si>
  <si>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</si>
  <si>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</si>
  <si>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</si>
  <si>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</si>
  <si>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</si>
  <si>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</si>
  <si>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</si>
  <si>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</si>
  <si>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</si>
  <si>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</si>
  <si>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</si>
  <si>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</si>
  <si>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</si>
  <si>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</si>
  <si>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</si>
  <si>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</si>
  <si>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</si>
  <si>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</si>
  <si>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</si>
  <si>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</si>
  <si>
    <t>INSTITUTO TECNOLOGICO SUPERIOR DE SALVATIERRA
Gasto por Categoría Programática
Del 1 de Enero 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</si>
</sst>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horizontal="left" vertical="top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Fill="1" applyBorder="1" applyAlignment="1" applyProtection="1">
      <alignment horizontal="left" vertical="top"/>
      <protection locked="0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0" fillId="0" borderId="4" xfId="0" applyBorder="1" applyAlignment="1">
      <alignment horizont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zoomScaleNormal="100" zoomScaleSheetLayoutView="90" workbookViewId="0">
      <selection activeCell="J6" sqref="J6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7" ht="62.25" customHeight="1" x14ac:dyDescent="0.2">
      <c r="A1" s="27" t="s">
        <v>44</v>
      </c>
      <c r="B1" s="24"/>
      <c r="C1" s="24"/>
      <c r="D1" s="24"/>
      <c r="E1" s="24"/>
      <c r="F1" s="24"/>
      <c r="G1" s="28"/>
    </row>
    <row r="2" spans="1:7" ht="15" customHeight="1" x14ac:dyDescent="0.2">
      <c r="A2" s="29"/>
      <c r="B2" s="24" t="s">
        <v>31</v>
      </c>
      <c r="C2" s="24"/>
      <c r="D2" s="24"/>
      <c r="E2" s="24"/>
      <c r="F2" s="24"/>
      <c r="G2" s="25" t="s">
        <v>30</v>
      </c>
    </row>
    <row r="3" spans="1:7" ht="24.95" customHeight="1" x14ac:dyDescent="0.2">
      <c r="A3" s="30"/>
      <c r="B3" s="5" t="s">
        <v>26</v>
      </c>
      <c r="C3" s="4" t="s">
        <v>34</v>
      </c>
      <c r="D3" s="4" t="s">
        <v>27</v>
      </c>
      <c r="E3" s="4" t="s">
        <v>28</v>
      </c>
      <c r="F3" s="6" t="s">
        <v>29</v>
      </c>
      <c r="G3" s="26"/>
    </row>
    <row r="4" spans="1:7" x14ac:dyDescent="0.2">
      <c r="A4" s="3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7" x14ac:dyDescent="0.2">
      <c r="A5" s="18"/>
      <c r="B5" s="8"/>
      <c r="C5" s="8"/>
      <c r="D5" s="8"/>
      <c r="E5" s="8"/>
      <c r="F5" s="8"/>
      <c r="G5" s="8"/>
    </row>
    <row r="6" spans="1:7" x14ac:dyDescent="0.2">
      <c r="A6" s="19" t="s">
        <v>25</v>
      </c>
      <c r="B6" s="9">
        <f>+B7+B10+B19+B23+B26+B31</f>
        <v>27057327.559999999</v>
      </c>
      <c r="C6" s="9">
        <f t="shared" ref="C6:G6" si="0">+C7+C10+C19+C23+C26+C31</f>
        <v>24148845.300000001</v>
      </c>
      <c r="D6" s="9">
        <f t="shared" si="0"/>
        <v>51206172.859999999</v>
      </c>
      <c r="E6" s="9">
        <f t="shared" si="0"/>
        <v>9193044.6100000013</v>
      </c>
      <c r="F6" s="9">
        <f t="shared" si="0"/>
        <v>8964571.4800000004</v>
      </c>
      <c r="G6" s="9">
        <f t="shared" si="0"/>
        <v>42013128.249999993</v>
      </c>
    </row>
    <row r="7" spans="1:7" x14ac:dyDescent="0.2">
      <c r="A7" s="20" t="s">
        <v>0</v>
      </c>
      <c r="B7" s="10">
        <f>SUM(B8:B9)</f>
        <v>371755.79</v>
      </c>
      <c r="C7" s="10">
        <f>SUM(C8:C9)</f>
        <v>346688.08</v>
      </c>
      <c r="D7" s="10">
        <f t="shared" ref="D7:G7" si="1">SUM(D8:D9)</f>
        <v>718443.87</v>
      </c>
      <c r="E7" s="10">
        <f t="shared" si="1"/>
        <v>164770.98000000001</v>
      </c>
      <c r="F7" s="10">
        <f t="shared" si="1"/>
        <v>161441.10999999999</v>
      </c>
      <c r="G7" s="10">
        <f t="shared" si="1"/>
        <v>553672.89</v>
      </c>
    </row>
    <row r="8" spans="1:7" x14ac:dyDescent="0.2">
      <c r="A8" s="21" t="s">
        <v>1</v>
      </c>
      <c r="B8" s="11">
        <v>371755.79</v>
      </c>
      <c r="C8" s="11">
        <v>346688.08</v>
      </c>
      <c r="D8" s="11">
        <f>B8+C8</f>
        <v>718443.87</v>
      </c>
      <c r="E8" s="11">
        <v>164770.98000000001</v>
      </c>
      <c r="F8" s="11">
        <v>161441.10999999999</v>
      </c>
      <c r="G8" s="11">
        <f>D8-E8</f>
        <v>553672.89</v>
      </c>
    </row>
    <row r="9" spans="1:7" x14ac:dyDescent="0.2">
      <c r="A9" s="21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20" t="s">
        <v>3</v>
      </c>
      <c r="B10" s="10">
        <f>SUM(B11:B18)</f>
        <v>21650179.73</v>
      </c>
      <c r="C10" s="10">
        <f>SUM(C11:C18)</f>
        <v>19049620.130000003</v>
      </c>
      <c r="D10" s="10">
        <f t="shared" ref="D10:G10" si="2">SUM(D11:D18)</f>
        <v>40699799.859999999</v>
      </c>
      <c r="E10" s="10">
        <f t="shared" si="2"/>
        <v>7190779.1900000004</v>
      </c>
      <c r="F10" s="10">
        <f t="shared" si="2"/>
        <v>6995922.4699999997</v>
      </c>
      <c r="G10" s="10">
        <f t="shared" si="2"/>
        <v>33509020.669999998</v>
      </c>
    </row>
    <row r="11" spans="1:7" x14ac:dyDescent="0.2">
      <c r="A11" s="21" t="s">
        <v>4</v>
      </c>
      <c r="B11" s="11">
        <v>19917266.280000001</v>
      </c>
      <c r="C11" s="11">
        <v>17517367.440000001</v>
      </c>
      <c r="D11" s="11">
        <f t="shared" ref="D11:D18" si="3">B11+C11</f>
        <v>37434633.719999999</v>
      </c>
      <c r="E11" s="11">
        <v>6668931.79</v>
      </c>
      <c r="F11" s="11">
        <v>6488701.0899999999</v>
      </c>
      <c r="G11" s="11">
        <f t="shared" ref="G11:G18" si="4">D11-E11</f>
        <v>30765701.93</v>
      </c>
    </row>
    <row r="12" spans="1:7" x14ac:dyDescent="0.2">
      <c r="A12" s="21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</row>
    <row r="13" spans="1:7" x14ac:dyDescent="0.2">
      <c r="A13" s="21" t="s">
        <v>6</v>
      </c>
      <c r="B13" s="11">
        <v>1732913.45</v>
      </c>
      <c r="C13" s="11">
        <v>1532252.69</v>
      </c>
      <c r="D13" s="11">
        <f t="shared" si="3"/>
        <v>3265166.1399999997</v>
      </c>
      <c r="E13" s="11">
        <v>521847.4</v>
      </c>
      <c r="F13" s="11">
        <v>507221.38</v>
      </c>
      <c r="G13" s="11">
        <f t="shared" si="4"/>
        <v>2743318.7399999998</v>
      </c>
    </row>
    <row r="14" spans="1:7" x14ac:dyDescent="0.2">
      <c r="A14" s="21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</row>
    <row r="15" spans="1:7" x14ac:dyDescent="0.2">
      <c r="A15" s="21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</row>
    <row r="16" spans="1:7" x14ac:dyDescent="0.2">
      <c r="A16" s="21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</row>
    <row r="17" spans="1:7" x14ac:dyDescent="0.2">
      <c r="A17" s="21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21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20" t="s">
        <v>12</v>
      </c>
      <c r="B19" s="10">
        <f>SUM(B20:B22)</f>
        <v>5035392.04</v>
      </c>
      <c r="C19" s="10">
        <f>SUM(C20:C22)</f>
        <v>4752537.09</v>
      </c>
      <c r="D19" s="10">
        <f t="shared" ref="D19:G19" si="5">SUM(D20:D22)</f>
        <v>9787929.129999999</v>
      </c>
      <c r="E19" s="10">
        <f t="shared" si="5"/>
        <v>1837494.44</v>
      </c>
      <c r="F19" s="10">
        <f t="shared" si="5"/>
        <v>1807207.9</v>
      </c>
      <c r="G19" s="10">
        <f t="shared" si="5"/>
        <v>7950434.6899999995</v>
      </c>
    </row>
    <row r="20" spans="1:7" x14ac:dyDescent="0.2">
      <c r="A20" s="21" t="s">
        <v>13</v>
      </c>
      <c r="B20" s="11">
        <v>5035392.04</v>
      </c>
      <c r="C20" s="11">
        <v>4752537.09</v>
      </c>
      <c r="D20" s="11">
        <f t="shared" ref="D20:D22" si="6">B20+C20</f>
        <v>9787929.129999999</v>
      </c>
      <c r="E20" s="11">
        <v>1837494.44</v>
      </c>
      <c r="F20" s="11">
        <v>1807207.9</v>
      </c>
      <c r="G20" s="11">
        <f t="shared" ref="G20:G22" si="7">D20-E20</f>
        <v>7950434.6899999995</v>
      </c>
    </row>
    <row r="21" spans="1:7" x14ac:dyDescent="0.2">
      <c r="A21" s="21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</row>
    <row r="22" spans="1:7" x14ac:dyDescent="0.2">
      <c r="A22" s="21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</row>
    <row r="23" spans="1:7" x14ac:dyDescent="0.2">
      <c r="A23" s="20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</row>
    <row r="24" spans="1:7" x14ac:dyDescent="0.2">
      <c r="A24" s="21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</row>
    <row r="25" spans="1:7" x14ac:dyDescent="0.2">
      <c r="A25" s="21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</row>
    <row r="26" spans="1:7" x14ac:dyDescent="0.2">
      <c r="A26" s="20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</row>
    <row r="27" spans="1:7" x14ac:dyDescent="0.2">
      <c r="A27" s="21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</row>
    <row r="28" spans="1:7" x14ac:dyDescent="0.2">
      <c r="A28" s="21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</row>
    <row r="29" spans="1:7" x14ac:dyDescent="0.2">
      <c r="A29" s="21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</row>
    <row r="30" spans="1:7" x14ac:dyDescent="0.2">
      <c r="A30" s="21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</row>
    <row r="31" spans="1:7" x14ac:dyDescent="0.2">
      <c r="A31" s="20" t="s">
        <v>35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</row>
    <row r="32" spans="1:7" x14ac:dyDescent="0.2">
      <c r="A32" s="21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</row>
    <row r="33" spans="1:7" x14ac:dyDescent="0.2">
      <c r="A33" s="22" t="s">
        <v>36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</row>
    <row r="34" spans="1:7" x14ac:dyDescent="0.2">
      <c r="A34" s="22" t="s">
        <v>37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</row>
    <row r="35" spans="1:7" x14ac:dyDescent="0.2">
      <c r="A35" s="22" t="s">
        <v>38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</row>
    <row r="36" spans="1:7" x14ac:dyDescent="0.2">
      <c r="A36" s="22"/>
      <c r="B36" s="10"/>
      <c r="C36" s="10"/>
      <c r="D36" s="10"/>
      <c r="E36" s="10"/>
      <c r="F36" s="10"/>
      <c r="G36" s="10"/>
    </row>
    <row r="37" spans="1:7" ht="13.5" customHeight="1" x14ac:dyDescent="0.25">
      <c r="A37" s="23"/>
      <c r="B37" s="12">
        <f t="shared" ref="B37:G37" si="17">+B6+B33+B34+B35</f>
        <v>27057327.559999999</v>
      </c>
      <c r="C37" s="12">
        <f t="shared" si="17"/>
        <v>24148845.300000001</v>
      </c>
      <c r="D37" s="12">
        <f t="shared" si="17"/>
        <v>51206172.859999999</v>
      </c>
      <c r="E37" s="12">
        <f t="shared" si="17"/>
        <v>9193044.6100000013</v>
      </c>
      <c r="F37" s="12">
        <f t="shared" si="17"/>
        <v>8964571.4800000004</v>
      </c>
      <c r="G37" s="12">
        <f t="shared" si="17"/>
        <v>42013128.249999993</v>
      </c>
    </row>
    <row r="38" spans="1:7" ht="4.5" customHeight="1" x14ac:dyDescent="0.2"/>
    <row r="39" spans="1:7" x14ac:dyDescent="0.2">
      <c r="A39" s="7" t="s">
        <v>39</v>
      </c>
    </row>
    <row r="46" spans="1:7" x14ac:dyDescent="0.2">
      <c r="A46" s="13" t="s">
        <v>40</v>
      </c>
      <c r="B46" s="14"/>
      <c r="C46" s="15"/>
      <c r="D46" s="15"/>
      <c r="E46" s="14" t="s">
        <v>41</v>
      </c>
    </row>
    <row r="47" spans="1:7" x14ac:dyDescent="0.2">
      <c r="A47" s="16" t="s">
        <v>42</v>
      </c>
      <c r="B47" s="17"/>
      <c r="C47" s="15"/>
      <c r="D47" s="15"/>
      <c r="E47" s="17" t="s">
        <v>43</v>
      </c>
    </row>
  </sheetData>
  <sheetProtection formatCells="0" formatColumns="0" formatRows="0" autoFilter="0"/>
  <protectedRanges>
    <protectedRange sqref="A38:G45 A48:G65508 F46:G47" name="Rango1"/>
    <protectedRange sqref="B31 B7 A11:B18 B10 A20:B22 B19 A24:B25 B23 A27:B30 B26 A8:B9 C7:G36 A32:B36" name="Rango1_3"/>
    <protectedRange sqref="B4:G6" name="Rango1_2_2"/>
    <protectedRange sqref="A37:G37" name="Rango1_1_2"/>
    <protectedRange sqref="A46:E47" name="Rango1_1"/>
  </protectedRanges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2025-05-28T16:54:49Z</cp:lastPrinted>
  <dcterms:created xsi:type="dcterms:W3CDTF">2012-12-11T21:13:37Z</dcterms:created>
  <dcterms:modified xsi:type="dcterms:W3CDTF">2025-05-28T19:00:22Z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